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30" windowWidth="15480" windowHeight="375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<sst xmlns="http://schemas.openxmlformats.org/spreadsheetml/2006/main" count="1453" uniqueCount="727">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</sst>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101">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61750</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32596</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3486</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82</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2688</v>
      </c>
      <c r="K16" s="12">
        <v>2074</v>
      </c>
      <c r="L16" s="18">
        <f>SUM(K19:K21)</f>
        <v>11403</v>
      </c>
      <c r="M16" s="12">
        <v>2893</v>
      </c>
      <c r="N16" s="18">
        <f>SUM(M19:M21)</f>
        <v>16202</v>
      </c>
      <c r="O16" s="13">
        <v>2083</v>
      </c>
      <c r="P16" s="18">
        <f>SUM(O19:O21)</f>
        <v>11647</v>
      </c>
      <c r="Q16" s="13">
        <v>1195</v>
      </c>
      <c r="R16" s="18">
        <f>SUM(Q19:Q21)</f>
        <v>6985</v>
      </c>
      <c r="S16" s="13">
        <v>684</v>
      </c>
      <c r="T16" s="18">
        <f>SUM(S19:S21)</f>
        <v>4079</v>
      </c>
      <c r="U16" s="13">
        <v>339</v>
      </c>
      <c r="V16" s="18">
        <f>SUM(U19:U21)</f>
        <v>2179</v>
      </c>
      <c r="W16" s="13">
        <v>181</v>
      </c>
      <c r="X16" s="18">
        <f>SUM(W19:W21)</f>
        <v>1119</v>
      </c>
      <c r="Y16" s="13">
        <v>167</v>
      </c>
      <c r="Z16" s="18">
        <f>SUM(Y19:Y21)</f>
        <v>1241</v>
      </c>
      <c r="AA16" s="138"/>
    </row>
    <row r="17" spans="1:27" ht="22.5">
      <c r="A17" s="143"/>
      <c r="B17" s="138"/>
      <c r="C17" s="140"/>
      <c r="D17" s="121"/>
      <c r="E17" s="118"/>
      <c r="F17" s="11" t="s">
        <v>14</v>
      </c>
      <c r="G17" s="49" t="s">
        <v>582</v>
      </c>
      <c r="H17" s="25" t="s">
        <v>64</v>
      </c>
      <c r="I17" s="43">
        <v>612</v>
      </c>
      <c r="J17" s="22" t="s">
        <v>83</v>
      </c>
      <c r="K17" s="12">
        <v>387</v>
      </c>
      <c r="L17" s="22" t="s">
        <v>85</v>
      </c>
      <c r="M17" s="12">
        <v>211</v>
      </c>
      <c r="N17" s="22" t="s">
        <v>95</v>
      </c>
      <c r="O17" s="13">
        <v>87</v>
      </c>
      <c r="P17" s="22" t="s">
        <v>96</v>
      </c>
      <c r="Q17" s="13">
        <v>34</v>
      </c>
      <c r="R17" s="22" t="s">
        <v>97</v>
      </c>
      <c r="S17" s="13">
        <v>15</v>
      </c>
      <c r="T17" s="22" t="s">
        <v>98</v>
      </c>
      <c r="U17" s="13">
        <v>8</v>
      </c>
      <c r="V17" s="22" t="s">
        <v>99</v>
      </c>
      <c r="W17" s="13">
        <v>0</v>
      </c>
      <c r="X17" s="22" t="s">
        <v>100</v>
      </c>
      <c r="Y17" s="13">
        <v>8</v>
      </c>
      <c r="Z17" s="22" t="s">
        <v>94</v>
      </c>
      <c r="AA17" s="138"/>
    </row>
    <row r="18" spans="1:27" ht="22.5">
      <c r="A18" s="143"/>
      <c r="B18" s="138"/>
      <c r="C18" s="140"/>
      <c r="D18" s="121"/>
      <c r="E18" s="118"/>
      <c r="F18" s="11" t="s">
        <v>15</v>
      </c>
      <c r="G18" s="49" t="s">
        <v>582</v>
      </c>
      <c r="H18" s="25" t="s">
        <v>65</v>
      </c>
      <c r="I18" s="43">
        <v>407</v>
      </c>
      <c r="J18" s="18">
        <f>(I15-1)*I16+I15*(I17+I18)</f>
        <v>1019</v>
      </c>
      <c r="K18" s="12">
        <v>208</v>
      </c>
      <c r="L18" s="18">
        <f>(K15-1)*K16+K15*(K17+K18)</f>
        <v>3264</v>
      </c>
      <c r="M18" s="12">
        <v>105</v>
      </c>
      <c r="N18" s="18">
        <f>(M15-1)*M16+M15*(M17+M18)</f>
        <v>6734</v>
      </c>
      <c r="O18" s="13">
        <v>36</v>
      </c>
      <c r="P18" s="18">
        <f>(O15-1)*O16+O15*(O17+O18)</f>
        <v>6741</v>
      </c>
      <c r="Q18" s="13">
        <v>14</v>
      </c>
      <c r="R18" s="18">
        <f>(Q15-1)*Q16+Q15*(Q17+Q18)</f>
        <v>5020</v>
      </c>
      <c r="S18" s="13">
        <v>3</v>
      </c>
      <c r="T18" s="18">
        <f>(S15-1)*S16+S15*(S17+S18)</f>
        <v>3528</v>
      </c>
      <c r="U18" s="13">
        <v>3</v>
      </c>
      <c r="V18" s="18">
        <f>(U15-1)*U16+U15*(U17+U18)</f>
        <v>2111</v>
      </c>
      <c r="W18" s="13">
        <v>2</v>
      </c>
      <c r="X18" s="18">
        <f>(W15-1)*W16+W15*(W17+W18)</f>
        <v>1283</v>
      </c>
      <c r="Y18" s="13">
        <v>3</v>
      </c>
      <c r="Z18" s="18">
        <f>(Y15-1)*Y16+Y15*(Y17+Y18)</f>
        <v>1435</v>
      </c>
      <c r="AA18" s="138"/>
    </row>
    <row r="19" spans="1:27" ht="22.5">
      <c r="A19" s="143"/>
      <c r="B19" s="138"/>
      <c r="C19" s="140"/>
      <c r="D19" s="121"/>
      <c r="E19" s="118"/>
      <c r="F19" s="11" t="s">
        <v>16</v>
      </c>
      <c r="G19" s="49" t="s">
        <v>581</v>
      </c>
      <c r="H19" s="41" t="s">
        <v>694</v>
      </c>
      <c r="I19" s="43">
        <v>0</v>
      </c>
      <c r="J19" s="22" t="s">
        <v>74</v>
      </c>
      <c r="K19" s="12">
        <v>8971</v>
      </c>
      <c r="L19" s="22" t="s">
        <v>75</v>
      </c>
      <c r="M19" s="12">
        <v>14446</v>
      </c>
      <c r="N19" s="22" t="s">
        <v>76</v>
      </c>
      <c r="O19" s="13">
        <v>10749</v>
      </c>
      <c r="P19" s="22" t="s">
        <v>77</v>
      </c>
      <c r="Q19" s="13">
        <v>6562</v>
      </c>
      <c r="R19" s="22" t="s">
        <v>78</v>
      </c>
      <c r="S19" s="13">
        <v>3867</v>
      </c>
      <c r="T19" s="22" t="s">
        <v>79</v>
      </c>
      <c r="U19" s="13">
        <v>2020</v>
      </c>
      <c r="V19" s="22" t="s">
        <v>80</v>
      </c>
      <c r="W19" s="13">
        <v>1093</v>
      </c>
      <c r="X19" s="22" t="s">
        <v>81</v>
      </c>
      <c r="Y19" s="13">
        <v>1122</v>
      </c>
      <c r="Z19" s="22" t="s">
        <v>82</v>
      </c>
      <c r="AA19" s="138"/>
    </row>
    <row r="20" spans="1:27" ht="22.5">
      <c r="A20" s="143"/>
      <c r="B20" s="138"/>
      <c r="C20" s="140"/>
      <c r="D20" s="121"/>
      <c r="E20" s="118"/>
      <c r="F20" s="11" t="s">
        <v>19</v>
      </c>
      <c r="G20" s="49" t="s">
        <v>581</v>
      </c>
      <c r="H20" s="25" t="s">
        <v>66</v>
      </c>
      <c r="I20" s="43">
        <v>2688</v>
      </c>
      <c r="J20" s="28">
        <f>IF(J18=0,"",J16/J18)</f>
        <v>2.6378802747791954</v>
      </c>
      <c r="K20" s="12">
        <v>2093</v>
      </c>
      <c r="L20" s="28">
        <f>IF(L18=0,"",L16/L18)</f>
        <v>3.4935661764705883</v>
      </c>
      <c r="M20" s="12">
        <v>1219</v>
      </c>
      <c r="N20" s="28">
        <f>IF(N18=0,"",N16/N18)</f>
        <v>2.405999405999406</v>
      </c>
      <c r="O20" s="13">
        <v>530</v>
      </c>
      <c r="P20" s="28">
        <f>IF(P18=0,"",P16/P18)</f>
        <v>1.7277851950749148</v>
      </c>
      <c r="Q20" s="13">
        <v>247</v>
      </c>
      <c r="R20" s="28">
        <f>IF(R18=0,"",R16/R18)</f>
        <v>1.3914342629482073</v>
      </c>
      <c r="S20" s="13">
        <v>111</v>
      </c>
      <c r="T20" s="28">
        <f>IF(T18=0,"",T16/T18)</f>
        <v>1.1561791383219955</v>
      </c>
      <c r="U20" s="13">
        <v>57</v>
      </c>
      <c r="V20" s="28">
        <f>IF(V18=0,"",V16/V18)</f>
        <v>1.0322122216958787</v>
      </c>
      <c r="W20" s="13">
        <v>0</v>
      </c>
      <c r="X20" s="28">
        <f>IF(X18=0,"",X16/X18)</f>
        <v>0.8721745908028059</v>
      </c>
      <c r="Y20" s="13">
        <v>63</v>
      </c>
      <c r="Z20" s="28">
        <f>IF(Z18=0,"",Z16/Z18)</f>
        <v>0.864808362369338</v>
      </c>
      <c r="AA20" s="138"/>
    </row>
    <row r="21" spans="1:27" ht="22.5">
      <c r="A21" s="143"/>
      <c r="B21" s="138"/>
      <c r="C21" s="140"/>
      <c r="D21" s="121"/>
      <c r="E21" s="118"/>
      <c r="F21" s="11" t="s">
        <v>17</v>
      </c>
      <c r="G21" s="49" t="s">
        <v>581</v>
      </c>
      <c r="H21" s="41" t="s">
        <v>695</v>
      </c>
      <c r="I21" s="43">
        <v>0</v>
      </c>
      <c r="J21" s="29">
        <f>IF(J20&gt;3,100*J16/($I$22-($I$23+$I$24)),0)</f>
        <v>0</v>
      </c>
      <c r="K21" s="14">
        <v>339</v>
      </c>
      <c r="L21" s="29">
        <f>IF(L20&gt;3,100*L16/($I$22-($I$23+$I$24)),0)</f>
        <v>19.020533435639106</v>
      </c>
      <c r="M21" s="14">
        <v>537</v>
      </c>
      <c r="N21" s="29">
        <f>IF(N20&gt;3,100*N16/($I$22-($I$23+$I$24)),0)</f>
        <v>0</v>
      </c>
      <c r="O21" s="20">
        <v>368</v>
      </c>
      <c r="P21" s="29">
        <f>IF(P20&gt;3,100*P16/($I$22-($I$23+$I$24)),0)</f>
        <v>0</v>
      </c>
      <c r="Q21" s="20">
        <v>176</v>
      </c>
      <c r="R21" s="29">
        <f>IF(R20&gt;3,100*R16/($I$22-($I$23+$I$24)),0)</f>
        <v>0</v>
      </c>
      <c r="S21" s="20">
        <v>101</v>
      </c>
      <c r="T21" s="29">
        <f>IF(T20&gt;3,100*T16/($I$22-($I$23+$I$24)),0)</f>
        <v>0</v>
      </c>
      <c r="U21" s="20">
        <v>102</v>
      </c>
      <c r="V21" s="29">
        <f>IF(V20&gt;3,100*V16/($I$22-($I$23+$I$24)),0)</f>
        <v>0</v>
      </c>
      <c r="W21" s="20">
        <v>26</v>
      </c>
      <c r="X21" s="29">
        <f>IF(X20&gt;3,100*X16/($I$22-($I$23+$I$24)),0)</f>
        <v>0</v>
      </c>
      <c r="Y21" s="20">
        <v>56</v>
      </c>
      <c r="Z21" s="29">
        <f>IF(Z20&gt;3,100*Z16/($I$22-($I$23+$I$24)),0)</f>
        <v>0</v>
      </c>
      <c r="AA21" s="138"/>
    </row>
    <row r="22" spans="1:27" ht="11.25">
      <c r="A22" s="143"/>
      <c r="B22" s="138"/>
      <c r="C22" s="140"/>
      <c r="D22" s="121"/>
      <c r="E22" s="118"/>
      <c r="F22" s="11" t="s">
        <v>3</v>
      </c>
      <c r="G22" s="50" t="s">
        <v>581</v>
      </c>
      <c r="H22" s="26" t="s">
        <v>10</v>
      </c>
      <c r="I22" s="65">
        <f>IF(I11="","",+I11)</f>
        <v>61750</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1789</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10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103</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61750</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267</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22586</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325</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20596</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813</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61750</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170</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61750</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46125</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59</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42</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7428</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19</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61750</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0.24</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4.66</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8.31</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83.55996944232238</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16.440030557677616</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20487</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18573</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17516</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16734</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17</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14</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44084</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53709</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22452</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27651</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21632</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26058</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4072283</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2882.740587810239</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20119</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271</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1.3469854366519212</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47654.99</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45952</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54789</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65119</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5362</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5309</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4539</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4461</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4949</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3480</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3208</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1001</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1018</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244</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61750</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32759</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10103</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9072</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58.533532769620564</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65119</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2882.740587810239</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1.3469854366519212</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1.3469854366519212</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5.654281098546042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3.076923076923077</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0.20054392666157372</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0.039456073338426274</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3.893894576012223</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0.7661054239877769</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6.9438334606569905</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1.36616653934301</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85.56912554958475</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90.1664960396573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53.909423233143784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46.090576766856216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47.40701381509033</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52.59298618490967</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52.03349282296651</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47.96650717703349</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49.5789995047053</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50.4210004952947</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243.93796997292134</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30.840379742971397</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27.693153026649163</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58.533532769620564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4.028710346718811</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4.253624275583423</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3.793195078495648</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244</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58.510086268405004</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19.020533435639106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99.832474017208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71.97141929197791</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74.767794329805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2012-01-17T01:43:19Z</dcterms:modified>
  <cp:category/>
  <cp:version/>
  <cp:contentType/>
  <cp:contentStatus/>
</cp:coreProperties>
</file>